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17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/>
  <c r="K29"/>
  <c r="K27"/>
  <c r="K25"/>
  <c r="K23"/>
  <c r="K21"/>
  <c r="K19"/>
  <c r="K17"/>
  <c r="K15"/>
  <c r="K13"/>
  <c r="K11"/>
  <c r="K9"/>
  <c r="K7"/>
  <c r="K8"/>
  <c r="K10"/>
  <c r="K12"/>
  <c r="K14"/>
  <c r="K16"/>
  <c r="K18"/>
  <c r="K20"/>
  <c r="K22"/>
  <c r="K24"/>
  <c r="K26"/>
  <c r="K28"/>
  <c r="K30"/>
  <c r="K6"/>
  <c r="J31"/>
  <c r="J29"/>
  <c r="J27"/>
  <c r="J25"/>
  <c r="J23"/>
  <c r="J21"/>
  <c r="J19"/>
  <c r="J17"/>
  <c r="J15"/>
  <c r="J13"/>
  <c r="J11"/>
  <c r="J9"/>
  <c r="J7"/>
  <c r="J8"/>
  <c r="J10"/>
  <c r="J12"/>
  <c r="J14"/>
  <c r="J16"/>
  <c r="J18"/>
  <c r="J20"/>
  <c r="J22"/>
  <c r="J24"/>
  <c r="J26"/>
  <c r="J28"/>
  <c r="J30"/>
  <c r="J6"/>
  <c r="I32"/>
  <c r="L32"/>
</calcChain>
</file>

<file path=xl/sharedStrings.xml><?xml version="1.0" encoding="utf-8"?>
<sst xmlns="http://schemas.openxmlformats.org/spreadsheetml/2006/main" count="119" uniqueCount="59">
  <si>
    <t>№ п/п</t>
  </si>
  <si>
    <t>Наименование хозяйствующего субъекта</t>
  </si>
  <si>
    <t>Суммарная доля участия (собственности) государства (субъекта РФ и муниципалитетов) в хозяйствующем субъекте, в процентах</t>
  </si>
  <si>
    <t>Наименование рынка присутствия хозяйствующего субъекта</t>
  </si>
  <si>
    <t>Суммарный объем государственного (со стороны субъекта РФ и муниципальных образований) финансирования хозяйствующего субъекта, в рублях</t>
  </si>
  <si>
    <t>Принадлежность (субъект РФ или муниципалитет)</t>
  </si>
  <si>
    <t>Муниципальное образование</t>
  </si>
  <si>
    <t>Объем оказанных услуг (абс., нат. выражение)</t>
  </si>
  <si>
    <t>Единицы измерения объема оказанных услуг в абс., нат. выражении</t>
  </si>
  <si>
    <t>Объем оказанных услуг в стоимостном выражении, руб.</t>
  </si>
  <si>
    <t>Рыночная доля хозяйствующего субъекта в натуральном выражении от объема рынка предприятий данного перечня (по объемам реализованных товаров/ работ/ услуг), %</t>
  </si>
  <si>
    <t>Рыночная доля хозяйствующего субъекта в стоимостном выражении от объема рынка предприятий данного перечня (по выручке от реализации товаров/ работ/ услуг), %</t>
  </si>
  <si>
    <t>Приложение</t>
  </si>
  <si>
    <t>Информация по хозяйствующим субъектам, доля участия субъекта РФ или муниципального образования в которых
 составляет 50 и более процентов в 2021 году</t>
  </si>
  <si>
    <t>МУП ЖКХ "Алексеевское"</t>
  </si>
  <si>
    <t xml:space="preserve">муниципальная </t>
  </si>
  <si>
    <t>Алексеевский сельсовет</t>
  </si>
  <si>
    <t>МУП ЖКХ "Верх-Каргатское"</t>
  </si>
  <si>
    <t>Верх-Каргатский сельсовет</t>
  </si>
  <si>
    <t>МУП ЖКХ "Верх-Урюмское"</t>
  </si>
  <si>
    <t>Верх-Урюмский сельсовет</t>
  </si>
  <si>
    <t>МУП ЖКХ "Горносталевское"</t>
  </si>
  <si>
    <t xml:space="preserve">Горносталевский сельсовет </t>
  </si>
  <si>
    <t>МУП ЖКХ "Лянинское"</t>
  </si>
  <si>
    <t>Лянинский сельсовет</t>
  </si>
  <si>
    <t>МУП ЖКХ "Нижнеурюмское"</t>
  </si>
  <si>
    <t>Нижнеурюмский сельсовет</t>
  </si>
  <si>
    <t>МУП ЖКХ "Нижнечулымское"</t>
  </si>
  <si>
    <t>Нижнечулымский сельсовет</t>
  </si>
  <si>
    <t>МУП ЖКХ  "Новороссийское"</t>
  </si>
  <si>
    <t>Новороссийский сельсовет</t>
  </si>
  <si>
    <t>МУП ЖКХ "Петраковское"</t>
  </si>
  <si>
    <t>Петраковский сельсовет</t>
  </si>
  <si>
    <t>МУП ЖКХ "Рощинское"</t>
  </si>
  <si>
    <t>Рощинский сельсовет</t>
  </si>
  <si>
    <t>МУП ЖКХ "Сарыбалыкское"</t>
  </si>
  <si>
    <t>Сарыбалыкский сельсовет</t>
  </si>
  <si>
    <t>МУП ЖКХ "Цветниковское"</t>
  </si>
  <si>
    <t>Цветниковский сельсовет</t>
  </si>
  <si>
    <t>МУП ЖКХ "Чулымское"</t>
  </si>
  <si>
    <t>Чулымский сельсовет</t>
  </si>
  <si>
    <t>Холодное водоснабжение</t>
  </si>
  <si>
    <t>теплоснабжение</t>
  </si>
  <si>
    <t>м3</t>
  </si>
  <si>
    <t>гкал</t>
  </si>
  <si>
    <t>100% Алексеевский сельсовет</t>
  </si>
  <si>
    <t>100%    Верх-Каргатский сельсовет</t>
  </si>
  <si>
    <t>100%  Верх-Урюмский сельсовет</t>
  </si>
  <si>
    <t>100%  Лянинский сельсовет</t>
  </si>
  <si>
    <t xml:space="preserve">100%  Горносталевский сельсовет </t>
  </si>
  <si>
    <t>100%  Нижнеурюмский сельсовет</t>
  </si>
  <si>
    <t>100%  Нижнечулымский сельсовет</t>
  </si>
  <si>
    <t>100%  Новороссийский сельсовет</t>
  </si>
  <si>
    <t>100%   Петраковский сельсовет</t>
  </si>
  <si>
    <t>100%  Рощинский сельсовет</t>
  </si>
  <si>
    <t>100%  Сарыбалыкский сельсовет</t>
  </si>
  <si>
    <t>100%  Цветниковский сельсовет</t>
  </si>
  <si>
    <t>100%   Чулымский сельсовет</t>
  </si>
  <si>
    <t>итого по Здвинскому району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</si>
</sst>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3" fontId="0" fillId="0" borderId="0" xfId="1" applyFont="1" applyFill="1" applyBorder="1"/>
    <xf numFmtId="43" fontId="0" fillId="0" borderId="0" xfId="0" applyNumberFormat="1"/>
    <xf numFmtId="0" fontId="4" fillId="0" borderId="1" xfId="0" applyFont="1" applyBorder="1" applyAlignment="1">
      <alignment horizontal="center" vertical="center"/>
    </xf>
    <xf numFmtId="43" fontId="4" fillId="0" borderId="1" xfId="1" applyFont="1" applyBorder="1" applyAlignment="1">
      <alignment horizontal="center"/>
    </xf>
    <xf numFmtId="4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43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1"/>
  <sheetViews>
    <sheetView tabSelected="1" zoomScale="69" zoomScaleNormal="69" workbookViewId="0">
      <selection activeCell="H38" sqref="H38"/>
    </sheetView>
  </sheetViews>
  <sheetFormatPr defaultRowHeight="15"/>
  <cols>
    <col min="1" max="1" width="8" customWidth="1"/>
    <col min="2" max="2" width="17.85546875" customWidth="1"/>
    <col min="3" max="3" width="16.85546875" customWidth="1"/>
    <col min="4" max="4" width="16" customWidth="1"/>
    <col min="5" max="5" width="17.85546875" customWidth="1"/>
    <col min="6" max="6" width="39.5703125" customWidth="1"/>
    <col min="7" max="7" width="14.28515625" customWidth="1"/>
    <col min="8" max="8" width="13.28515625" customWidth="1"/>
    <col min="9" max="9" width="20.28515625" customWidth="1"/>
    <col min="10" max="10" width="19" customWidth="1"/>
    <col min="11" max="11" width="17" customWidth="1"/>
    <col min="12" max="12" width="23.5703125" customWidth="1"/>
  </cols>
  <sheetData>
    <row r="1" spans="1:12">
      <c r="L1" t="s">
        <v>12</v>
      </c>
    </row>
    <row r="3" spans="1:12" ht="39" customHeight="1">
      <c r="A3" s="19" t="s">
        <v>13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5" spans="1:12" ht="220.5">
      <c r="A5" s="1" t="s">
        <v>0</v>
      </c>
      <c r="B5" s="1" t="s">
        <v>1</v>
      </c>
      <c r="C5" s="1" t="s">
        <v>5</v>
      </c>
      <c r="D5" s="1" t="s">
        <v>6</v>
      </c>
      <c r="E5" s="1" t="s">
        <v>2</v>
      </c>
      <c r="F5" s="1" t="s">
        <v>3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4</v>
      </c>
    </row>
    <row r="6" spans="1:12" ht="20.100000000000001" customHeight="1">
      <c r="A6" s="17">
        <v>1</v>
      </c>
      <c r="B6" s="15" t="s">
        <v>14</v>
      </c>
      <c r="C6" s="17" t="s">
        <v>15</v>
      </c>
      <c r="D6" s="15" t="s">
        <v>16</v>
      </c>
      <c r="E6" s="15" t="s">
        <v>45</v>
      </c>
      <c r="F6" s="8" t="s">
        <v>41</v>
      </c>
      <c r="G6" s="8">
        <v>19667</v>
      </c>
      <c r="H6" s="8" t="s">
        <v>43</v>
      </c>
      <c r="I6" s="10">
        <v>403900</v>
      </c>
      <c r="J6" s="9">
        <f>G6/702757*100</f>
        <v>2.7985491428758449</v>
      </c>
      <c r="K6" s="12">
        <f>I6/14624944*100</f>
        <v>2.761719976500423</v>
      </c>
      <c r="L6" s="8"/>
    </row>
    <row r="7" spans="1:12" ht="15.75">
      <c r="A7" s="18"/>
      <c r="B7" s="16"/>
      <c r="C7" s="18"/>
      <c r="D7" s="16"/>
      <c r="E7" s="16"/>
      <c r="F7" s="2" t="s">
        <v>42</v>
      </c>
      <c r="G7" s="2">
        <v>1012</v>
      </c>
      <c r="H7" s="2" t="s">
        <v>44</v>
      </c>
      <c r="I7" s="6">
        <v>3132200</v>
      </c>
      <c r="J7" s="9">
        <f>G7/49412*100</f>
        <v>2.0480854853072126</v>
      </c>
      <c r="K7" s="12">
        <f>I7/102428512*100</f>
        <v>3.0579376179944897</v>
      </c>
      <c r="L7" s="6">
        <v>462160</v>
      </c>
    </row>
    <row r="8" spans="1:12" ht="15.75">
      <c r="A8" s="17">
        <v>2</v>
      </c>
      <c r="B8" s="15" t="s">
        <v>17</v>
      </c>
      <c r="C8" s="17" t="s">
        <v>15</v>
      </c>
      <c r="D8" s="15" t="s">
        <v>18</v>
      </c>
      <c r="E8" s="15" t="s">
        <v>46</v>
      </c>
      <c r="F8" s="8" t="s">
        <v>41</v>
      </c>
      <c r="G8" s="2">
        <v>24024</v>
      </c>
      <c r="H8" s="8" t="s">
        <v>43</v>
      </c>
      <c r="I8" s="6">
        <v>572300</v>
      </c>
      <c r="J8" s="9">
        <f t="shared" ref="J8:J30" si="0">G8/702757*100</f>
        <v>3.418535852364331</v>
      </c>
      <c r="K8" s="12">
        <f t="shared" ref="K8:K30" si="1">I8/14624944*100</f>
        <v>3.913177376952691</v>
      </c>
      <c r="L8" s="6">
        <v>0</v>
      </c>
    </row>
    <row r="9" spans="1:12" ht="15.75">
      <c r="A9" s="18"/>
      <c r="B9" s="16"/>
      <c r="C9" s="18"/>
      <c r="D9" s="16"/>
      <c r="E9" s="16"/>
      <c r="F9" s="2" t="s">
        <v>42</v>
      </c>
      <c r="G9" s="2">
        <v>2583</v>
      </c>
      <c r="H9" s="2" t="s">
        <v>44</v>
      </c>
      <c r="I9" s="6">
        <v>5803100</v>
      </c>
      <c r="J9" s="9">
        <f>G9/49412*100</f>
        <v>5.2274751072613936</v>
      </c>
      <c r="K9" s="12">
        <f>I9/102428512*100</f>
        <v>5.6655123526543072</v>
      </c>
      <c r="L9" s="6">
        <v>4746880</v>
      </c>
    </row>
    <row r="10" spans="1:12" ht="15.75">
      <c r="A10" s="17">
        <v>3</v>
      </c>
      <c r="B10" s="15" t="s">
        <v>19</v>
      </c>
      <c r="C10" s="17" t="s">
        <v>15</v>
      </c>
      <c r="D10" s="15" t="s">
        <v>20</v>
      </c>
      <c r="E10" s="15" t="s">
        <v>47</v>
      </c>
      <c r="F10" s="8" t="s">
        <v>41</v>
      </c>
      <c r="G10" s="2">
        <v>22642</v>
      </c>
      <c r="H10" s="8" t="s">
        <v>43</v>
      </c>
      <c r="I10" s="6">
        <v>459100</v>
      </c>
      <c r="J10" s="9">
        <f t="shared" si="0"/>
        <v>3.2218818169011483</v>
      </c>
      <c r="K10" s="12">
        <f t="shared" si="1"/>
        <v>3.139157319166487</v>
      </c>
      <c r="L10" s="6"/>
    </row>
    <row r="11" spans="1:12" ht="15.75">
      <c r="A11" s="18"/>
      <c r="B11" s="16"/>
      <c r="C11" s="18"/>
      <c r="D11" s="16"/>
      <c r="E11" s="16"/>
      <c r="F11" s="2" t="s">
        <v>42</v>
      </c>
      <c r="G11" s="2">
        <v>1783</v>
      </c>
      <c r="H11" s="2" t="s">
        <v>44</v>
      </c>
      <c r="I11" s="6">
        <v>3794900</v>
      </c>
      <c r="J11" s="9">
        <f>G11/49412*100</f>
        <v>3.6084351979276295</v>
      </c>
      <c r="K11" s="12">
        <f>I11/102428512*100</f>
        <v>3.7049254410725014</v>
      </c>
      <c r="L11" s="6">
        <v>2949390</v>
      </c>
    </row>
    <row r="12" spans="1:12" ht="15.75">
      <c r="A12" s="17">
        <v>4</v>
      </c>
      <c r="B12" s="15" t="s">
        <v>21</v>
      </c>
      <c r="C12" s="17" t="s">
        <v>15</v>
      </c>
      <c r="D12" s="15" t="s">
        <v>22</v>
      </c>
      <c r="E12" s="15" t="s">
        <v>49</v>
      </c>
      <c r="F12" s="8" t="s">
        <v>41</v>
      </c>
      <c r="G12" s="2">
        <v>41681</v>
      </c>
      <c r="H12" s="8" t="s">
        <v>43</v>
      </c>
      <c r="I12" s="6">
        <v>730400</v>
      </c>
      <c r="J12" s="9">
        <f t="shared" si="0"/>
        <v>5.9310686339659373</v>
      </c>
      <c r="K12" s="12">
        <f t="shared" si="1"/>
        <v>4.9942071573060378</v>
      </c>
      <c r="L12" s="6"/>
    </row>
    <row r="13" spans="1:12" ht="15.75">
      <c r="A13" s="18"/>
      <c r="B13" s="16"/>
      <c r="C13" s="18"/>
      <c r="D13" s="16"/>
      <c r="E13" s="16"/>
      <c r="F13" s="2" t="s">
        <v>42</v>
      </c>
      <c r="G13" s="2">
        <v>1369</v>
      </c>
      <c r="H13" s="2" t="s">
        <v>44</v>
      </c>
      <c r="I13" s="6">
        <v>3039900</v>
      </c>
      <c r="J13" s="9">
        <f>G13/49412*100</f>
        <v>2.7705820448474054</v>
      </c>
      <c r="K13" s="12">
        <f>I13/102428512*100</f>
        <v>2.9678259897009927</v>
      </c>
      <c r="L13" s="6">
        <v>1701720</v>
      </c>
    </row>
    <row r="14" spans="1:12" ht="15.75">
      <c r="A14" s="17">
        <v>5</v>
      </c>
      <c r="B14" s="15" t="s">
        <v>23</v>
      </c>
      <c r="C14" s="17" t="s">
        <v>15</v>
      </c>
      <c r="D14" s="15" t="s">
        <v>24</v>
      </c>
      <c r="E14" s="15" t="s">
        <v>48</v>
      </c>
      <c r="F14" s="8" t="s">
        <v>41</v>
      </c>
      <c r="G14" s="2">
        <v>45681</v>
      </c>
      <c r="H14" s="8" t="s">
        <v>43</v>
      </c>
      <c r="I14" s="6">
        <v>697900</v>
      </c>
      <c r="J14" s="9">
        <f t="shared" si="0"/>
        <v>6.5002554225713869</v>
      </c>
      <c r="K14" s="12">
        <f t="shared" si="1"/>
        <v>4.7719840841783743</v>
      </c>
      <c r="L14" s="6"/>
    </row>
    <row r="15" spans="1:12" ht="15.75">
      <c r="A15" s="18"/>
      <c r="B15" s="16"/>
      <c r="C15" s="18"/>
      <c r="D15" s="16"/>
      <c r="E15" s="16"/>
      <c r="F15" s="2" t="s">
        <v>42</v>
      </c>
      <c r="G15" s="2">
        <v>2026</v>
      </c>
      <c r="H15" s="2" t="s">
        <v>44</v>
      </c>
      <c r="I15" s="6">
        <v>4313400</v>
      </c>
      <c r="J15" s="9">
        <f>G15/49412*100</f>
        <v>4.1002185703877601</v>
      </c>
      <c r="K15" s="12">
        <f>I15/102428512*100</f>
        <v>4.2111321503918751</v>
      </c>
      <c r="L15" s="6">
        <v>2470850</v>
      </c>
    </row>
    <row r="16" spans="1:12" ht="15.75" customHeight="1">
      <c r="A16" s="17">
        <v>6</v>
      </c>
      <c r="B16" s="15" t="s">
        <v>25</v>
      </c>
      <c r="C16" s="17" t="s">
        <v>15</v>
      </c>
      <c r="D16" s="15" t="s">
        <v>26</v>
      </c>
      <c r="E16" s="15" t="s">
        <v>50</v>
      </c>
      <c r="F16" s="8" t="s">
        <v>41</v>
      </c>
      <c r="G16" s="2">
        <v>12000</v>
      </c>
      <c r="H16" s="8" t="s">
        <v>43</v>
      </c>
      <c r="I16" s="6">
        <v>244500</v>
      </c>
      <c r="J16" s="9">
        <f t="shared" si="0"/>
        <v>1.7075603658163492</v>
      </c>
      <c r="K16" s="12">
        <f t="shared" si="1"/>
        <v>1.6718012732219691</v>
      </c>
      <c r="L16" s="6"/>
    </row>
    <row r="17" spans="1:12" ht="15.75">
      <c r="A17" s="18"/>
      <c r="B17" s="16"/>
      <c r="C17" s="18"/>
      <c r="D17" s="16"/>
      <c r="E17" s="16"/>
      <c r="F17" s="2" t="s">
        <v>42</v>
      </c>
      <c r="G17" s="2">
        <v>1124</v>
      </c>
      <c r="H17" s="2" t="s">
        <v>44</v>
      </c>
      <c r="I17" s="6">
        <v>2433000</v>
      </c>
      <c r="J17" s="9">
        <f>G17/49412*100</f>
        <v>2.2747510726139399</v>
      </c>
      <c r="K17" s="12">
        <f>I17/102428512*100</f>
        <v>2.3753151856779877</v>
      </c>
      <c r="L17" s="6">
        <v>3476550</v>
      </c>
    </row>
    <row r="18" spans="1:12" ht="15.75" customHeight="1">
      <c r="A18" s="17">
        <v>7</v>
      </c>
      <c r="B18" s="15" t="s">
        <v>27</v>
      </c>
      <c r="C18" s="17" t="s">
        <v>15</v>
      </c>
      <c r="D18" s="15" t="s">
        <v>28</v>
      </c>
      <c r="E18" s="15" t="s">
        <v>51</v>
      </c>
      <c r="F18" s="8" t="s">
        <v>41</v>
      </c>
      <c r="G18" s="2">
        <v>42830</v>
      </c>
      <c r="H18" s="8" t="s">
        <v>43</v>
      </c>
      <c r="I18" s="6">
        <v>1059000</v>
      </c>
      <c r="J18" s="9">
        <f t="shared" si="0"/>
        <v>6.0945675389928526</v>
      </c>
      <c r="K18" s="12">
        <f t="shared" si="1"/>
        <v>7.24105336745221</v>
      </c>
      <c r="L18" s="6"/>
    </row>
    <row r="19" spans="1:12" ht="15.75">
      <c r="A19" s="18"/>
      <c r="B19" s="16"/>
      <c r="C19" s="18"/>
      <c r="D19" s="16"/>
      <c r="E19" s="16"/>
      <c r="F19" s="2" t="s">
        <v>42</v>
      </c>
      <c r="G19" s="2">
        <v>3157</v>
      </c>
      <c r="H19" s="2" t="s">
        <v>44</v>
      </c>
      <c r="I19" s="6">
        <v>6761000</v>
      </c>
      <c r="J19" s="9">
        <f>G19/49412*100</f>
        <v>6.3891362422083713</v>
      </c>
      <c r="K19" s="12">
        <f>I19/102428512*100</f>
        <v>6.6007011797652586</v>
      </c>
      <c r="L19" s="6">
        <v>2991660</v>
      </c>
    </row>
    <row r="20" spans="1:12" ht="15.75" customHeight="1">
      <c r="A20" s="17">
        <v>8</v>
      </c>
      <c r="B20" s="15" t="s">
        <v>29</v>
      </c>
      <c r="C20" s="17" t="s">
        <v>15</v>
      </c>
      <c r="D20" s="15" t="s">
        <v>30</v>
      </c>
      <c r="E20" s="15" t="s">
        <v>52</v>
      </c>
      <c r="F20" s="8" t="s">
        <v>41</v>
      </c>
      <c r="G20" s="2">
        <v>24812</v>
      </c>
      <c r="H20" s="8" t="s">
        <v>43</v>
      </c>
      <c r="I20" s="6">
        <v>413300</v>
      </c>
      <c r="J20" s="9">
        <f t="shared" si="0"/>
        <v>3.5306656497196047</v>
      </c>
      <c r="K20" s="12">
        <f t="shared" si="1"/>
        <v>2.825993726881963</v>
      </c>
      <c r="L20" s="6"/>
    </row>
    <row r="21" spans="1:12" ht="15.75">
      <c r="A21" s="18"/>
      <c r="B21" s="16"/>
      <c r="C21" s="18"/>
      <c r="D21" s="16"/>
      <c r="E21" s="16"/>
      <c r="F21" s="2" t="s">
        <v>42</v>
      </c>
      <c r="G21" s="2">
        <v>3157</v>
      </c>
      <c r="H21" s="2" t="s">
        <v>44</v>
      </c>
      <c r="I21" s="6">
        <v>3660700</v>
      </c>
      <c r="J21" s="9">
        <f>G21/49412*100</f>
        <v>6.3891362422083713</v>
      </c>
      <c r="K21" s="12">
        <f>I21/102428512*100</f>
        <v>3.5739072339545457</v>
      </c>
      <c r="L21" s="6">
        <v>3788390</v>
      </c>
    </row>
    <row r="22" spans="1:12" ht="15.75" customHeight="1">
      <c r="A22" s="17">
        <v>9</v>
      </c>
      <c r="B22" s="15" t="s">
        <v>31</v>
      </c>
      <c r="C22" s="17" t="s">
        <v>15</v>
      </c>
      <c r="D22" s="15" t="s">
        <v>32</v>
      </c>
      <c r="E22" s="15" t="s">
        <v>53</v>
      </c>
      <c r="F22" s="8" t="s">
        <v>41</v>
      </c>
      <c r="G22" s="2">
        <v>21383</v>
      </c>
      <c r="H22" s="8" t="s">
        <v>43</v>
      </c>
      <c r="I22" s="6">
        <v>332300</v>
      </c>
      <c r="J22" s="9">
        <f t="shared" si="0"/>
        <v>3.0427302751875827</v>
      </c>
      <c r="K22" s="12">
        <f t="shared" si="1"/>
        <v>2.2721454523176292</v>
      </c>
      <c r="L22" s="6"/>
    </row>
    <row r="23" spans="1:12" ht="15.75">
      <c r="A23" s="18"/>
      <c r="B23" s="16"/>
      <c r="C23" s="18"/>
      <c r="D23" s="16"/>
      <c r="E23" s="16"/>
      <c r="F23" s="2" t="s">
        <v>42</v>
      </c>
      <c r="G23" s="2">
        <v>2511</v>
      </c>
      <c r="H23" s="2" t="s">
        <v>44</v>
      </c>
      <c r="I23" s="6">
        <v>5330500</v>
      </c>
      <c r="J23" s="9">
        <f>G23/49412*100</f>
        <v>5.0817615154213547</v>
      </c>
      <c r="K23" s="12">
        <f>I23/102428512*100</f>
        <v>5.2041173848156657</v>
      </c>
      <c r="L23" s="6">
        <v>3566880</v>
      </c>
    </row>
    <row r="24" spans="1:12" ht="15.75" customHeight="1">
      <c r="A24" s="17">
        <v>10</v>
      </c>
      <c r="B24" s="15" t="s">
        <v>33</v>
      </c>
      <c r="C24" s="17" t="s">
        <v>15</v>
      </c>
      <c r="D24" s="15" t="s">
        <v>34</v>
      </c>
      <c r="E24" s="15" t="s">
        <v>54</v>
      </c>
      <c r="F24" s="8" t="s">
        <v>41</v>
      </c>
      <c r="G24" s="2">
        <v>4100</v>
      </c>
      <c r="H24" s="8" t="s">
        <v>43</v>
      </c>
      <c r="I24" s="6">
        <v>83400</v>
      </c>
      <c r="J24" s="9">
        <f t="shared" si="0"/>
        <v>0.58341645832058586</v>
      </c>
      <c r="K24" s="12">
        <f t="shared" si="1"/>
        <v>0.570258593810684</v>
      </c>
      <c r="L24" s="6"/>
    </row>
    <row r="25" spans="1:12" ht="15.75">
      <c r="A25" s="18"/>
      <c r="B25" s="16"/>
      <c r="C25" s="18"/>
      <c r="D25" s="16"/>
      <c r="E25" s="16"/>
      <c r="F25" s="2" t="s">
        <v>42</v>
      </c>
      <c r="G25" s="2">
        <v>412</v>
      </c>
      <c r="H25" s="2" t="s">
        <v>44</v>
      </c>
      <c r="I25" s="6">
        <v>1663200</v>
      </c>
      <c r="J25" s="9">
        <f>G25/49412*100</f>
        <v>0.83380555330688899</v>
      </c>
      <c r="K25" s="12">
        <f>I25/102428512*100</f>
        <v>1.6237666324782691</v>
      </c>
      <c r="L25" s="6">
        <v>537420</v>
      </c>
    </row>
    <row r="26" spans="1:12" ht="15.75" customHeight="1">
      <c r="A26" s="17">
        <v>11</v>
      </c>
      <c r="B26" s="15" t="s">
        <v>35</v>
      </c>
      <c r="C26" s="17" t="s">
        <v>15</v>
      </c>
      <c r="D26" s="15" t="s">
        <v>36</v>
      </c>
      <c r="E26" s="15" t="s">
        <v>55</v>
      </c>
      <c r="F26" s="8" t="s">
        <v>41</v>
      </c>
      <c r="G26" s="2">
        <v>25518</v>
      </c>
      <c r="H26" s="8" t="s">
        <v>43</v>
      </c>
      <c r="I26" s="6">
        <v>458700</v>
      </c>
      <c r="J26" s="9">
        <f t="shared" si="0"/>
        <v>3.6311271179084663</v>
      </c>
      <c r="K26" s="12">
        <f t="shared" si="1"/>
        <v>3.1364222659587617</v>
      </c>
      <c r="L26" s="6"/>
    </row>
    <row r="27" spans="1:12" ht="15.75">
      <c r="A27" s="18"/>
      <c r="B27" s="16"/>
      <c r="C27" s="18"/>
      <c r="D27" s="16"/>
      <c r="E27" s="16"/>
      <c r="F27" s="2" t="s">
        <v>42</v>
      </c>
      <c r="G27" s="2">
        <v>3158</v>
      </c>
      <c r="H27" s="2" t="s">
        <v>44</v>
      </c>
      <c r="I27" s="6">
        <v>6404900</v>
      </c>
      <c r="J27" s="9">
        <f>G27/49412*100</f>
        <v>6.391160042095037</v>
      </c>
      <c r="K27" s="12">
        <f>I27/102428512*100</f>
        <v>6.2530440742905649</v>
      </c>
      <c r="L27" s="6">
        <v>5361210</v>
      </c>
    </row>
    <row r="28" spans="1:12" ht="15.75" customHeight="1">
      <c r="A28" s="17">
        <v>12</v>
      </c>
      <c r="B28" s="15" t="s">
        <v>37</v>
      </c>
      <c r="C28" s="17" t="s">
        <v>15</v>
      </c>
      <c r="D28" s="15" t="s">
        <v>38</v>
      </c>
      <c r="E28" s="15" t="s">
        <v>56</v>
      </c>
      <c r="F28" s="8" t="s">
        <v>41</v>
      </c>
      <c r="G28" s="2">
        <v>34700</v>
      </c>
      <c r="H28" s="8" t="s">
        <v>43</v>
      </c>
      <c r="I28" s="6">
        <v>731100</v>
      </c>
      <c r="J28" s="9">
        <f t="shared" si="0"/>
        <v>4.9376953911522765</v>
      </c>
      <c r="K28" s="12">
        <f t="shared" si="1"/>
        <v>4.9989935004195569</v>
      </c>
      <c r="L28" s="6"/>
    </row>
    <row r="29" spans="1:12" ht="15.75">
      <c r="A29" s="18"/>
      <c r="B29" s="16"/>
      <c r="C29" s="18"/>
      <c r="D29" s="16"/>
      <c r="E29" s="16"/>
      <c r="F29" s="2" t="s">
        <v>42</v>
      </c>
      <c r="G29" s="2">
        <v>3018</v>
      </c>
      <c r="H29" s="2" t="s">
        <v>44</v>
      </c>
      <c r="I29" s="6">
        <v>6468100</v>
      </c>
      <c r="J29" s="9">
        <f>G29/49412*100</f>
        <v>6.107828057961628</v>
      </c>
      <c r="K29" s="12">
        <f>I29/102428512*100</f>
        <v>6.314745644259677</v>
      </c>
      <c r="L29" s="6">
        <v>3936740</v>
      </c>
    </row>
    <row r="30" spans="1:12" ht="15.75" customHeight="1">
      <c r="A30" s="17">
        <v>13</v>
      </c>
      <c r="B30" s="15" t="s">
        <v>39</v>
      </c>
      <c r="C30" s="17" t="s">
        <v>15</v>
      </c>
      <c r="D30" s="15" t="s">
        <v>40</v>
      </c>
      <c r="E30" s="15" t="s">
        <v>57</v>
      </c>
      <c r="F30" s="8" t="s">
        <v>41</v>
      </c>
      <c r="G30" s="2">
        <v>68374</v>
      </c>
      <c r="H30" s="8" t="s">
        <v>43</v>
      </c>
      <c r="I30" s="6">
        <v>1618100</v>
      </c>
      <c r="J30" s="9">
        <f t="shared" si="0"/>
        <v>9.7293943710272544</v>
      </c>
      <c r="K30" s="12">
        <f t="shared" si="1"/>
        <v>11.063973988549973</v>
      </c>
      <c r="L30" s="6"/>
    </row>
    <row r="31" spans="1:12" ht="15.75">
      <c r="A31" s="18"/>
      <c r="B31" s="16"/>
      <c r="C31" s="18"/>
      <c r="D31" s="16"/>
      <c r="E31" s="16"/>
      <c r="F31" s="2" t="s">
        <v>42</v>
      </c>
      <c r="G31" s="2">
        <v>2505</v>
      </c>
      <c r="H31" s="2" t="s">
        <v>44</v>
      </c>
      <c r="I31" s="6">
        <v>5450200</v>
      </c>
      <c r="J31" s="9">
        <f>G31/49412*100</f>
        <v>5.0696187161013517</v>
      </c>
      <c r="K31" s="12">
        <f>I31/102428512*100</f>
        <v>5.3209793773046323</v>
      </c>
      <c r="L31" s="6">
        <v>4312870</v>
      </c>
    </row>
    <row r="32" spans="1:12" ht="15.75">
      <c r="A32" s="2"/>
      <c r="B32" s="2"/>
      <c r="C32" s="2"/>
      <c r="D32" s="2" t="s">
        <v>58</v>
      </c>
      <c r="E32" s="2"/>
      <c r="F32" s="2"/>
      <c r="G32" s="2"/>
      <c r="H32" s="2"/>
      <c r="I32" s="6">
        <f>SUM(I6:I31)</f>
        <v>66059100</v>
      </c>
      <c r="J32" s="2"/>
      <c r="K32" s="5"/>
      <c r="L32" s="7">
        <f>SUM(L7:L31)</f>
        <v>40302720</v>
      </c>
    </row>
    <row r="34" spans="6:12" ht="15.75">
      <c r="F34" s="14"/>
      <c r="G34" s="11"/>
      <c r="I34" s="3"/>
      <c r="L34" s="3"/>
    </row>
    <row r="35" spans="6:12" ht="15.75">
      <c r="F35" s="14"/>
      <c r="G35" s="11"/>
      <c r="I35" s="4"/>
    </row>
    <row r="36" spans="6:12">
      <c r="I36" s="4"/>
      <c r="L36" s="4"/>
    </row>
    <row r="38" spans="6:12">
      <c r="I38" s="4"/>
    </row>
    <row r="40" spans="6:12">
      <c r="F40" s="13"/>
    </row>
    <row r="41" spans="6:12">
      <c r="F41" s="13"/>
    </row>
  </sheetData>
  <mergeCells count="66">
    <mergeCell ref="A3:L3"/>
    <mergeCell ref="A6:A7"/>
    <mergeCell ref="B6:B7"/>
    <mergeCell ref="C6:C7"/>
    <mergeCell ref="D6:D7"/>
    <mergeCell ref="E6:E7"/>
    <mergeCell ref="A8:A9"/>
    <mergeCell ref="B8:B9"/>
    <mergeCell ref="C8:C9"/>
    <mergeCell ref="D8:D9"/>
    <mergeCell ref="E8:E9"/>
    <mergeCell ref="A10:A11"/>
    <mergeCell ref="B10:B11"/>
    <mergeCell ref="C10:C11"/>
    <mergeCell ref="D10:D11"/>
    <mergeCell ref="E10:E11"/>
    <mergeCell ref="A12:A13"/>
    <mergeCell ref="B12:B13"/>
    <mergeCell ref="C12:C13"/>
    <mergeCell ref="D12:D13"/>
    <mergeCell ref="E12:E13"/>
    <mergeCell ref="A14:A15"/>
    <mergeCell ref="B14:B15"/>
    <mergeCell ref="C14:C15"/>
    <mergeCell ref="D14:D15"/>
    <mergeCell ref="E14:E15"/>
    <mergeCell ref="A16:A17"/>
    <mergeCell ref="B16:B17"/>
    <mergeCell ref="A18:A19"/>
    <mergeCell ref="A20:A21"/>
    <mergeCell ref="A22:A23"/>
    <mergeCell ref="A24:A25"/>
    <mergeCell ref="A26:A27"/>
    <mergeCell ref="A28:A29"/>
    <mergeCell ref="A30:A31"/>
    <mergeCell ref="B18:B19"/>
    <mergeCell ref="B20:B21"/>
    <mergeCell ref="B22:B23"/>
    <mergeCell ref="B24:B25"/>
    <mergeCell ref="B26:B27"/>
    <mergeCell ref="B28:B29"/>
    <mergeCell ref="B30:B31"/>
    <mergeCell ref="C26:C27"/>
    <mergeCell ref="C28:C29"/>
    <mergeCell ref="C30:C31"/>
    <mergeCell ref="D16:D17"/>
    <mergeCell ref="D18:D19"/>
    <mergeCell ref="D20:D21"/>
    <mergeCell ref="D22:D23"/>
    <mergeCell ref="D24:D25"/>
    <mergeCell ref="D26:D27"/>
    <mergeCell ref="D28:D29"/>
    <mergeCell ref="D30:D31"/>
    <mergeCell ref="C16:C17"/>
    <mergeCell ref="C18:C19"/>
    <mergeCell ref="C20:C21"/>
    <mergeCell ref="C22:C23"/>
    <mergeCell ref="C24:C25"/>
    <mergeCell ref="E26:E27"/>
    <mergeCell ref="E28:E29"/>
    <mergeCell ref="E30:E31"/>
    <mergeCell ref="E16:E17"/>
    <mergeCell ref="E18:E19"/>
    <mergeCell ref="E20:E21"/>
    <mergeCell ref="E22:E23"/>
    <mergeCell ref="E24:E2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Contract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Полянских Маргарита Александровна</dc:creator>
  <cp:lastModifiedBy>Admin</cp:lastModifiedBy>
  <cp:lastPrinted>2018-09-04T07:44:38Z</cp:lastPrinted>
  <dcterms:created xsi:type="dcterms:W3CDTF">2018-09-04T04:25:43Z</dcterms:created>
  <dcterms:modified xsi:type="dcterms:W3CDTF">2022-01-26T05:12:56Z</dcterms:modified>
</cp:coreProperties>
</file>